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daneco.us\DFS\UserProfiles\UnityProd\rj11\citrix\Profiles\Desktop\"/>
    </mc:Choice>
  </mc:AlternateContent>
  <xr:revisionPtr revIDLastSave="0" documentId="8_{B082565B-2E07-4036-AE14-C2979EEBC4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irections" sheetId="1" r:id="rId1"/>
    <sheet name="Prospective Budgeting" sheetId="2" r:id="rId2"/>
  </sheets>
  <definedNames>
    <definedName name="Apr">DaysAndWeeks+DATE(CalendarYear,4,1)-WEEKDAY(DATE(CalendarYear,4,1),WeekdayOption)+1</definedName>
    <definedName name="AprSun1">DATEVALUE("4/1/"&amp;'Prospective Budgeting'!$B$1)-WEEKDAY(DATEVALUE("4/1/"&amp;'Prospective Budgeting'!$B$1))+1</definedName>
    <definedName name="Aug">DaysAndWeeks+DATE(CalendarYear,8,1)-WEEKDAY(DATE(CalendarYear,8,1),WeekdayOption)+1</definedName>
    <definedName name="AugSun1">DATEVALUE("8/1/"&amp;'Prospective Budgeting'!$B$1)-WEEKDAY(DATEVALUE("8/1/"&amp;'Prospective Budgeting'!$B$1))+1</definedName>
    <definedName name="CalendarYear">'Prospective Budgeting'!$B$2</definedName>
    <definedName name="DayHeaders">LEFT(TEXT('Prospective Budgeting'!$B$7:$H$7,"ddd"),2)</definedName>
    <definedName name="DaysAndWeeks">{0,1,2,3,4,5,6} + {0;1;2;3;4;5}*7</definedName>
    <definedName name="Dec">DaysAndWeeks+DATE(CalendarYear,12,1)-WEEKDAY(DATE(CalendarYear,12,1),WeekdayOption)+1</definedName>
    <definedName name="DecSun1">DATEVALUE("12/1/"&amp;'Prospective Budgeting'!$B$1)-WEEKDAY(DATEVALUE("12/1/"&amp;'Prospective Budgeting'!$B$1))+1</definedName>
    <definedName name="Feb">DaysAndWeeks+DATE(CalendarYear,2,1)-WEEKDAY(DATE(CalendarYear,2,1),WeekdayOption)+1</definedName>
    <definedName name="FebSun1">DATEVALUE("2/1/"&amp;'Prospective Budgeting'!$B$1)-WEEKDAY(DATEVALUE("2/1/"&amp;'Prospective Budgeting'!$B$1))+1</definedName>
    <definedName name="Jan">DaysAndWeeks+DATE(CalendarYear,1,1)-WEEKDAY(DATE(CalendarYear,1,1),WeekdayOption)+1</definedName>
    <definedName name="JanSun1">DATEVALUE("1/1/"&amp;'Prospective Budgeting'!$B$1)-WEEKDAY(DATEVALUE("1/1/"&amp;'Prospective Budgeting'!$B$1))+1</definedName>
    <definedName name="Jul">DaysAndWeeks+DATE(CalendarYear,7,1)-WEEKDAY(DATE(CalendarYear,7,1),WeekdayOption)+1</definedName>
    <definedName name="JulSun1">DATEVALUE("7/1/"&amp;'Prospective Budgeting'!$B$1)-WEEKDAY(DATEVALUE("7/1/"&amp;'Prospective Budgeting'!$B$1))+1</definedName>
    <definedName name="Jun">DaysAndWeeks+DATE(CalendarYear,6,1)-WEEKDAY(DATE(CalendarYear,6,1),WeekdayOption)+1</definedName>
    <definedName name="JunSun1">DATEVALUE("6/1/"&amp;'Prospective Budgeting'!$B$1)-WEEKDAY(DATEVALUE("6/1/"&amp;'Prospective Budgeting'!$B$1))+1</definedName>
    <definedName name="Mar">DaysAndWeeks+DATE(CalendarYear,3,1)-WEEKDAY(DATE(CalendarYear,3,1),WeekdayOption)+1</definedName>
    <definedName name="MarSun1">DATEVALUE("3/1/"&amp;'Prospective Budgeting'!$B$1)-WEEKDAY(DATEVALUE("3/1/"&amp;'Prospective Budgeting'!$B$1))+1</definedName>
    <definedName name="May">DaysAndWeeks+DATE(CalendarYear,5,1)-WEEKDAY(DATE(CalendarYear,5,1),WeekdayOption)+1</definedName>
    <definedName name="MaySun1">DATEVALUE("5/1/"&amp;'Prospective Budgeting'!$B$1)-WEEKDAY(DATEVALUE("5/1/"&amp;'Prospective Budgeting'!$B$1))+1</definedName>
    <definedName name="MonthHeaders">UPPER(TEXT('Prospective Budgeting'!D5,"mmmm"))</definedName>
    <definedName name="Nov">DaysAndWeeks+DATE(CalendarYear,11,1)-WEEKDAY(DATE(CalendarYear,11,1),WeekdayOption)+1</definedName>
    <definedName name="NovSun1">DATEVALUE("11/1/"&amp;'Prospective Budgeting'!$B$1)-WEEKDAY(DATEVALUE("11/1/"&amp;'Prospective Budgeting'!$B$1))+1</definedName>
    <definedName name="Oct">DaysAndWeeks+DATE(CalendarYear,10,1)-WEEKDAY(DATE(CalendarYear,10,1),WeekdayOption)+1</definedName>
    <definedName name="OctSun1">DATEVALUE("10/1/"&amp;'Prospective Budgeting'!$B$1)-WEEKDAY(DATEVALUE("10/1/"&amp;'Prospective Budgeting'!$B$1))+1</definedName>
    <definedName name="Sep">DaysAndWeeks+DATE(CalendarYear,9,1)-WEEKDAY(DATE(CalendarYear,9,1),WeekdayOption)+1</definedName>
    <definedName name="SepSun1">DATEVALUE("9/1/"&amp;'Prospective Budgeting'!$B$1)-WEEKDAY(DATEVALUE("9/1/"&amp;'Prospective Budgeting'!$B$1))+1</definedName>
    <definedName name="WeekdayOption">MATCH(WeekStart,Weekdays,0)+10</definedName>
    <definedName name="Weekdays">{"Monday","Tuesday","Wednesday","Thursday","Friday","Saturday","Sunday"}</definedName>
    <definedName name="WeekStart">'Prospective Budgeting'!$K$1</definedName>
    <definedName name="Year">'Prospective Budgeting'!$B$1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wRF32xIBe04wkF2SeWqQahnw60JCL8QHhqpd8rFuHBY="/>
    </ext>
  </extLst>
</workbook>
</file>

<file path=xl/calcChain.xml><?xml version="1.0" encoding="utf-8"?>
<calcChain xmlns="http://schemas.openxmlformats.org/spreadsheetml/2006/main">
  <c r="K49" i="2" l="1"/>
  <c r="H41" i="2"/>
  <c r="G41" i="2"/>
  <c r="F41" i="2"/>
  <c r="E41" i="2"/>
  <c r="D41" i="2"/>
  <c r="D42" i="2" s="1"/>
  <c r="D45" i="2" s="1"/>
  <c r="K40" i="2"/>
  <c r="K41" i="2" s="1"/>
  <c r="K38" i="2"/>
  <c r="I33" i="2"/>
  <c r="H33" i="2"/>
  <c r="G33" i="2"/>
  <c r="E33" i="2"/>
  <c r="D33" i="2"/>
  <c r="I31" i="2"/>
  <c r="H31" i="2"/>
  <c r="G31" i="2"/>
  <c r="F31" i="2"/>
  <c r="F33" i="2" s="1"/>
  <c r="E31" i="2"/>
  <c r="C31" i="2"/>
  <c r="K29" i="2"/>
  <c r="K28" i="2"/>
  <c r="K27" i="2"/>
  <c r="K26" i="2"/>
  <c r="K31" i="2" s="1"/>
  <c r="K33" i="2" s="1"/>
  <c r="K25" i="2"/>
  <c r="G2" i="2"/>
  <c r="D34" i="2" l="1"/>
  <c r="D44" i="2" l="1"/>
  <c r="D46" i="2" s="1"/>
  <c r="D47" i="2"/>
  <c r="K47" i="2" s="1"/>
  <c r="K48" i="2" s="1"/>
</calcChain>
</file>

<file path=xl/sharedStrings.xml><?xml version="1.0" encoding="utf-8"?>
<sst xmlns="http://schemas.openxmlformats.org/spreadsheetml/2006/main" count="136" uniqueCount="73">
  <si>
    <t>Enter client's name, employer, case #, Worker XID</t>
  </si>
  <si>
    <t>Select an action item from the drop down menu and the date of the action.  Place an X in the location if client is paid on the date of action.</t>
  </si>
  <si>
    <t>Place an (X) in the appropriate pay frequency as provide by the verification.</t>
  </si>
  <si>
    <t xml:space="preserve">Enter pay dates provided, Select a verification source and enter the pay information as provided.  List income as salary if multiple pay rates have been provided.  If pay shows in hours enter </t>
  </si>
  <si>
    <t>the hours in the field &amp; the converted hours will display in the next column. Enter the rate per hour corresponding to the pay type.</t>
  </si>
  <si>
    <t xml:space="preserve">Complete the pre-tax information in the spaces provided by selecting the item from the drop-down. Remember to enter the frequency for each item. </t>
  </si>
  <si>
    <t xml:space="preserve">If there is a missing stub complete the provided section to determine the missing income &amp; list the result in the top section under salary along with the other stubs provided. </t>
  </si>
  <si>
    <t xml:space="preserve">If deemed income is needed complete the section provided. </t>
  </si>
  <si>
    <t>Employee Name</t>
  </si>
  <si>
    <t xml:space="preserve"> </t>
  </si>
  <si>
    <t>Employer:</t>
  </si>
  <si>
    <t>Case #:</t>
  </si>
  <si>
    <t xml:space="preserve">Worker: </t>
  </si>
  <si>
    <t>Action:</t>
  </si>
  <si>
    <t>-</t>
  </si>
  <si>
    <t>Date:</t>
  </si>
  <si>
    <t>Last 30 days:</t>
  </si>
  <si>
    <t>Paid on day of action:</t>
  </si>
  <si>
    <t>(x if yes)</t>
  </si>
  <si>
    <t>Frequency (x)</t>
  </si>
  <si>
    <t>Weekly</t>
  </si>
  <si>
    <t>x</t>
  </si>
  <si>
    <t>Bi-weekly</t>
  </si>
  <si>
    <t>Semi-monthly</t>
  </si>
  <si>
    <t>Salary</t>
  </si>
  <si>
    <t>or Gross</t>
  </si>
  <si>
    <t>Comm/</t>
  </si>
  <si>
    <t>Time</t>
  </si>
  <si>
    <t>Converted</t>
  </si>
  <si>
    <t>Date Paid</t>
  </si>
  <si>
    <t>Source</t>
  </si>
  <si>
    <t>Hours</t>
  </si>
  <si>
    <t xml:space="preserve">   Wages</t>
  </si>
  <si>
    <t>Reg hours</t>
  </si>
  <si>
    <t>OT hours</t>
  </si>
  <si>
    <t>Other pay type</t>
  </si>
  <si>
    <t>Tips</t>
  </si>
  <si>
    <t>Bonus</t>
  </si>
  <si>
    <t>in hrs</t>
  </si>
  <si>
    <t>hours</t>
  </si>
  <si>
    <t>Average hours per pay period</t>
  </si>
  <si>
    <t>Rate of per hour</t>
  </si>
  <si>
    <t xml:space="preserve">Subtotals: </t>
  </si>
  <si>
    <t>Total per pay period</t>
  </si>
  <si>
    <t>Missing Stub Calculations</t>
  </si>
  <si>
    <t>YTD on stub received after missing</t>
  </si>
  <si>
    <t>Pretax deductions</t>
  </si>
  <si>
    <t>Gross from same stub</t>
  </si>
  <si>
    <t>Type</t>
  </si>
  <si>
    <t>Subtract #1-#2=</t>
  </si>
  <si>
    <t>Amount</t>
  </si>
  <si>
    <t>YTD on stub received before missing</t>
  </si>
  <si>
    <t>Frequency: bi-weekly,weekly,semi,monthly</t>
  </si>
  <si>
    <t xml:space="preserve">- </t>
  </si>
  <si>
    <t>Subtract #3-#4=</t>
  </si>
  <si>
    <t>Individual deductions per month</t>
  </si>
  <si>
    <t>Missing pay stub gross=</t>
  </si>
  <si>
    <t>Total deductions per month</t>
  </si>
  <si>
    <t>Deeming Calculations</t>
  </si>
  <si>
    <t>Monthly MA Gross</t>
  </si>
  <si>
    <t>Biweekly pay=x2, weekly= x4</t>
  </si>
  <si>
    <t>Shelter costs</t>
  </si>
  <si>
    <t>Monthly Pretax Deductions</t>
  </si>
  <si>
    <t>Total deductions</t>
  </si>
  <si>
    <t>Total HH members</t>
  </si>
  <si>
    <t>Monthly Pretax total</t>
  </si>
  <si>
    <t>Total per pay - pretax. Biweekly = x2, weekly = x4</t>
  </si>
  <si>
    <t>Eligible HH members</t>
  </si>
  <si>
    <t>Monthly Converted Amount (FS,CC,W2)</t>
  </si>
  <si>
    <t>Biweekly pay=x2.15, weekly pay = x4.3</t>
  </si>
  <si>
    <t>FS Income - 20%</t>
  </si>
  <si>
    <t>FS Deemed income</t>
  </si>
  <si>
    <t>Deemed shelter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</si>
</sst>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b/>
      <sz val="8"/>
      <color theme="1"/>
      <name val="Calibri"/>
    </font>
    <font>
      <sz val="8"/>
      <color theme="1"/>
      <name val="Calibri"/>
    </font>
    <font>
      <b/>
      <sz val="10"/>
      <color theme="1"/>
      <name val="Calibri"/>
    </font>
    <font>
      <sz val="10"/>
      <color theme="1"/>
      <name val="Calibri"/>
    </font>
    <font>
      <b/>
      <sz val="11"/>
      <color theme="1"/>
      <name val="Calibri"/>
    </font>
    <font>
      <sz val="6"/>
      <color theme="1"/>
      <name val="Calibri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49" fontId="2" fillId="0" borderId="1" xfId="0" applyNumberFormat="1" applyFont="1" applyBorder="1"/>
    <xf numFmtId="0" fontId="2" fillId="0" borderId="2" xfId="0" applyFont="1" applyBorder="1"/>
    <xf numFmtId="14" fontId="2" fillId="0" borderId="2" xfId="0" applyNumberFormat="1" applyFont="1" applyBorder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3" xfId="0" applyFont="1" applyBorder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center"/>
    </xf>
    <xf numFmtId="0" fontId="7" fillId="0" borderId="0" xfId="0" applyFont="1"/>
    <xf numFmtId="0" fontId="5" fillId="0" borderId="1" xfId="0" applyFont="1" applyBorder="1"/>
    <xf numFmtId="14" fontId="6" fillId="0" borderId="3" xfId="0" applyNumberFormat="1" applyFont="1" applyBorder="1"/>
    <xf numFmtId="0" fontId="6" fillId="0" borderId="3" xfId="0" applyFont="1" applyBorder="1"/>
    <xf numFmtId="2" fontId="2" fillId="0" borderId="3" xfId="0" applyNumberFormat="1" applyFont="1" applyBorder="1"/>
    <xf numFmtId="0" fontId="6" fillId="0" borderId="4" xfId="0" applyFont="1" applyBorder="1"/>
    <xf numFmtId="46" fontId="2" fillId="0" borderId="3" xfId="0" applyNumberFormat="1" applyFont="1" applyBorder="1"/>
    <xf numFmtId="0" fontId="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" fontId="6" fillId="0" borderId="3" xfId="0" applyNumberFormat="1" applyFont="1" applyBorder="1"/>
    <xf numFmtId="0" fontId="5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8" fillId="0" borderId="8" xfId="0" applyFont="1" applyBorder="1"/>
    <xf numFmtId="0" fontId="8" fillId="0" borderId="9" xfId="0" applyFont="1" applyBorder="1"/>
    <xf numFmtId="0" fontId="2" fillId="0" borderId="10" xfId="0" applyFont="1" applyBorder="1"/>
    <xf numFmtId="0" fontId="4" fillId="0" borderId="8" xfId="0" applyFont="1" applyBorder="1"/>
    <xf numFmtId="0" fontId="2" fillId="0" borderId="9" xfId="0" applyFont="1" applyBorder="1"/>
    <xf numFmtId="0" fontId="6" fillId="0" borderId="3" xfId="0" quotePrefix="1" applyFont="1" applyBorder="1"/>
    <xf numFmtId="0" fontId="4" fillId="0" borderId="11" xfId="0" applyFont="1" applyBorder="1"/>
    <xf numFmtId="0" fontId="2" fillId="0" borderId="12" xfId="0" applyFont="1" applyBorder="1"/>
    <xf numFmtId="0" fontId="2" fillId="0" borderId="6" xfId="0" applyFont="1" applyBorder="1"/>
    <xf numFmtId="0" fontId="2" fillId="0" borderId="0" xfId="0" applyFont="1" applyAlignment="1">
      <alignment horizontal="left"/>
    </xf>
    <xf numFmtId="4" fontId="2" fillId="0" borderId="3" xfId="0" applyNumberFormat="1" applyFont="1" applyBorder="1"/>
    <xf numFmtId="0" fontId="6" fillId="0" borderId="8" xfId="0" applyFont="1" applyBorder="1"/>
    <xf numFmtId="0" fontId="6" fillId="0" borderId="11" xfId="0" applyFont="1" applyBorder="1"/>
    <xf numFmtId="0" fontId="6" fillId="0" borderId="1" xfId="0" applyFont="1" applyBorder="1"/>
    <xf numFmtId="2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200025</xdr:colOff>
      <xdr:row>12</xdr:row>
      <xdr:rowOff>85725</xdr:rowOff>
    </xdr:from>
    <xdr:ext cx="1314450" cy="1000125"/>
    <xdr:pic>
      <xdr:nvPicPr>
        <xdr:cNvPr id="3" name="image6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49</xdr:row>
      <xdr:rowOff>161925</xdr:rowOff>
    </xdr:from>
    <xdr:ext cx="2066925" cy="1381125"/>
    <xdr:pic>
      <xdr:nvPicPr>
        <xdr:cNvPr id="4" name="image3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571500</xdr:colOff>
      <xdr:row>50</xdr:row>
      <xdr:rowOff>0</xdr:rowOff>
    </xdr:from>
    <xdr:ext cx="3219450" cy="1352550"/>
    <xdr:pic>
      <xdr:nvPicPr>
        <xdr:cNvPr id="5" name="image8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58</xdr:row>
      <xdr:rowOff>0</xdr:rowOff>
    </xdr:from>
    <xdr:ext cx="2276475" cy="1457325"/>
    <xdr:pic>
      <xdr:nvPicPr>
        <xdr:cNvPr id="6" name="image5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23</xdr:row>
      <xdr:rowOff>0</xdr:rowOff>
    </xdr:from>
    <xdr:ext cx="8743950" cy="2362200"/>
    <xdr:pic>
      <xdr:nvPicPr>
        <xdr:cNvPr id="7" name="image2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247650</xdr:colOff>
      <xdr:row>123</xdr:row>
      <xdr:rowOff>152400</xdr:rowOff>
    </xdr:from>
    <xdr:ext cx="6696075" cy="2286000"/>
    <xdr:pic>
      <xdr:nvPicPr>
        <xdr:cNvPr id="8" name="image7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37</xdr:row>
      <xdr:rowOff>57150</xdr:rowOff>
    </xdr:from>
    <xdr:ext cx="7029450" cy="1838325"/>
    <xdr:pic>
      <xdr:nvPicPr>
        <xdr:cNvPr id="9" name="image1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0</xdr:colOff>
      <xdr:row>2</xdr:row>
      <xdr:rowOff>104775</xdr:rowOff>
    </xdr:from>
    <xdr:to>
      <xdr:col>14</xdr:col>
      <xdr:colOff>428625</xdr:colOff>
      <xdr:row>10</xdr:row>
      <xdr:rowOff>104775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4F8BA40C-A661-48BA-8687-8013E2C88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5775"/>
          <a:ext cx="8562975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3</xdr:row>
      <xdr:rowOff>-142875</xdr:rowOff>
    </xdr:from>
    <xdr:ext cx="7562850" cy="3600450"/>
    <xdr:pic>
      <xdr:nvPicPr>
        <xdr:cNvPr id="2" name="image9.png" title="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00"/>
  <sheetViews>
    <sheetView tabSelected="1" workbookViewId="0">
      <selection activeCell="K17" sqref="K17"/>
    </sheetView>
  </sheetViews>
  <sheetFormatPr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0</v>
      </c>
    </row>
    <row r="2" spans="1:1" x14ac:dyDescent="0.25">
      <c r="A2" s="1" t="s">
        <v>1</v>
      </c>
    </row>
    <row r="12" spans="1:1" x14ac:dyDescent="0.25">
      <c r="A12" s="1" t="s">
        <v>2</v>
      </c>
    </row>
    <row r="20" spans="1:1" x14ac:dyDescent="0.25">
      <c r="A20" s="1" t="s">
        <v>3</v>
      </c>
    </row>
    <row r="21" spans="1:1" ht="15.75" customHeight="1" x14ac:dyDescent="0.25">
      <c r="A21" s="1" t="s">
        <v>4</v>
      </c>
    </row>
    <row r="22" spans="1:1" ht="15.75" customHeight="1" x14ac:dyDescent="0.25"/>
    <row r="23" spans="1:1" ht="15.75" customHeight="1" x14ac:dyDescent="0.25"/>
    <row r="24" spans="1:1" ht="15.75" customHeight="1" x14ac:dyDescent="0.25"/>
    <row r="25" spans="1:1" ht="15.75" customHeight="1" x14ac:dyDescent="0.25"/>
    <row r="26" spans="1:1" ht="15.75" customHeight="1" x14ac:dyDescent="0.25"/>
    <row r="27" spans="1:1" ht="15.75" customHeight="1" x14ac:dyDescent="0.25"/>
    <row r="28" spans="1:1" ht="15.75" customHeight="1" x14ac:dyDescent="0.25"/>
    <row r="29" spans="1:1" ht="15.75" customHeight="1" x14ac:dyDescent="0.25"/>
    <row r="30" spans="1:1" ht="15.75" customHeight="1" x14ac:dyDescent="0.25"/>
    <row r="31" spans="1:1" ht="15.75" customHeight="1" x14ac:dyDescent="0.25"/>
    <row r="32" spans="1:1" ht="15.75" customHeight="1" x14ac:dyDescent="0.25"/>
    <row r="33" spans="1:1" ht="15.75" customHeight="1" x14ac:dyDescent="0.25"/>
    <row r="34" spans="1:1" ht="15.75" customHeight="1" x14ac:dyDescent="0.25"/>
    <row r="35" spans="1:1" ht="15.75" customHeight="1" x14ac:dyDescent="0.25"/>
    <row r="36" spans="1:1" ht="15.75" customHeight="1" x14ac:dyDescent="0.25"/>
    <row r="37" spans="1:1" ht="15.75" customHeight="1" x14ac:dyDescent="0.25">
      <c r="A37" s="1" t="s">
        <v>5</v>
      </c>
    </row>
    <row r="38" spans="1:1" ht="15.75" customHeight="1" x14ac:dyDescent="0.25"/>
    <row r="39" spans="1:1" ht="15.75" customHeight="1" x14ac:dyDescent="0.25"/>
    <row r="40" spans="1:1" ht="15.75" customHeight="1" x14ac:dyDescent="0.25"/>
    <row r="41" spans="1:1" ht="15.75" customHeight="1" x14ac:dyDescent="0.25"/>
    <row r="42" spans="1:1" ht="15.75" customHeight="1" x14ac:dyDescent="0.25"/>
    <row r="43" spans="1:1" ht="15.75" customHeight="1" x14ac:dyDescent="0.25"/>
    <row r="44" spans="1:1" ht="15.75" customHeight="1" x14ac:dyDescent="0.25"/>
    <row r="45" spans="1:1" ht="15.75" customHeight="1" x14ac:dyDescent="0.25"/>
    <row r="46" spans="1:1" ht="15.75" customHeight="1" x14ac:dyDescent="0.25"/>
    <row r="47" spans="1:1" ht="15.75" customHeight="1" x14ac:dyDescent="0.25"/>
    <row r="48" spans="1:1" ht="15.75" customHeight="1" x14ac:dyDescent="0.25"/>
    <row r="49" spans="1:1" ht="15.75" customHeight="1" x14ac:dyDescent="0.25">
      <c r="A49" s="1" t="s">
        <v>6</v>
      </c>
    </row>
    <row r="50" spans="1:1" ht="15.75" customHeight="1" x14ac:dyDescent="0.25"/>
    <row r="51" spans="1:1" ht="15.75" customHeight="1" x14ac:dyDescent="0.25"/>
    <row r="52" spans="1:1" ht="15.75" customHeight="1" x14ac:dyDescent="0.25"/>
    <row r="53" spans="1:1" ht="15.75" customHeight="1" x14ac:dyDescent="0.25"/>
    <row r="54" spans="1:1" ht="15.75" customHeight="1" x14ac:dyDescent="0.25"/>
    <row r="55" spans="1:1" ht="15.75" customHeight="1" x14ac:dyDescent="0.25"/>
    <row r="56" spans="1:1" ht="15.75" customHeight="1" x14ac:dyDescent="0.25"/>
    <row r="57" spans="1:1" ht="15.75" customHeight="1" x14ac:dyDescent="0.25"/>
    <row r="58" spans="1:1" ht="15.75" customHeight="1" x14ac:dyDescent="0.25">
      <c r="A58" s="1" t="s">
        <v>7</v>
      </c>
    </row>
    <row r="59" spans="1:1" ht="15.75" customHeight="1" x14ac:dyDescent="0.25"/>
    <row r="60" spans="1:1" ht="15.75" customHeight="1" x14ac:dyDescent="0.25"/>
    <row r="61" spans="1:1" ht="15.75" customHeight="1" x14ac:dyDescent="0.25"/>
    <row r="62" spans="1:1" ht="15.75" customHeight="1" x14ac:dyDescent="0.25"/>
    <row r="63" spans="1:1" ht="15.75" customHeight="1" x14ac:dyDescent="0.25"/>
    <row r="64" spans="1:1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10"/>
  <sheetViews>
    <sheetView workbookViewId="0"/>
  </sheetViews>
  <sheetFormatPr defaultColWidth="14.42578125" defaultRowHeight="15" customHeight="1" x14ac:dyDescent="0.25"/>
  <cols>
    <col min="1" max="1" width="15" customWidth="1"/>
    <col min="2" max="2" width="19.85546875" customWidth="1"/>
    <col min="3" max="3" width="5.7109375" customWidth="1"/>
    <col min="4" max="4" width="9.7109375" customWidth="1"/>
    <col min="5" max="5" width="18.7109375" customWidth="1"/>
    <col min="6" max="6" width="11.42578125" customWidth="1"/>
    <col min="7" max="7" width="16.42578125" customWidth="1"/>
    <col min="8" max="8" width="8" customWidth="1"/>
    <col min="9" max="9" width="11.28515625" customWidth="1"/>
    <col min="10" max="10" width="8.5703125" customWidth="1"/>
    <col min="11" max="11" width="8.85546875" customWidth="1"/>
    <col min="12" max="26" width="8.7109375" customWidth="1"/>
  </cols>
  <sheetData>
    <row r="1" spans="1:11" x14ac:dyDescent="0.25">
      <c r="A1" s="2" t="s">
        <v>8</v>
      </c>
      <c r="B1" s="3" t="s">
        <v>9</v>
      </c>
      <c r="D1" s="2" t="s">
        <v>10</v>
      </c>
      <c r="E1" s="3" t="s">
        <v>9</v>
      </c>
      <c r="F1" s="2" t="s">
        <v>11</v>
      </c>
      <c r="G1" s="4" t="s">
        <v>9</v>
      </c>
      <c r="H1" s="2" t="s">
        <v>12</v>
      </c>
      <c r="I1" s="3" t="s">
        <v>9</v>
      </c>
      <c r="J1" s="2"/>
      <c r="K1" s="2"/>
    </row>
    <row r="2" spans="1:11" x14ac:dyDescent="0.25">
      <c r="A2" s="2" t="s">
        <v>13</v>
      </c>
      <c r="B2" s="5" t="s">
        <v>14</v>
      </c>
      <c r="C2" s="1"/>
      <c r="D2" s="2" t="s">
        <v>15</v>
      </c>
      <c r="E2" s="6" t="s">
        <v>9</v>
      </c>
      <c r="F2" s="2" t="s">
        <v>16</v>
      </c>
      <c r="G2" s="5" t="e">
        <f>IF(K2="x",TEXT(E2-29,"mm/dd/yy")&amp;"-"&amp;TEXT(E2,"mm/dd/yy"),TEXT(E2-30,"mm/dd/yy")&amp;"-"&amp;TEXT(E2-1,"mm/dd/yy"))</f>
        <v>#VALUE!</v>
      </c>
      <c r="H2" s="2" t="s">
        <v>17</v>
      </c>
      <c r="I2" s="2"/>
      <c r="J2" s="2" t="s">
        <v>18</v>
      </c>
      <c r="K2" s="3" t="s">
        <v>9</v>
      </c>
    </row>
    <row r="3" spans="1:11" x14ac:dyDescent="0.25">
      <c r="A3" s="2"/>
      <c r="B3" s="2"/>
      <c r="D3" s="2"/>
      <c r="E3" s="2"/>
      <c r="F3" s="2"/>
      <c r="G3" s="2"/>
      <c r="I3" s="2"/>
      <c r="J3" s="2"/>
    </row>
    <row r="4" spans="1:11" x14ac:dyDescent="0.25">
      <c r="A4" s="2"/>
      <c r="B4" s="2"/>
      <c r="D4" s="2"/>
      <c r="E4" s="2"/>
      <c r="F4" s="2"/>
      <c r="G4" s="2"/>
      <c r="H4" s="2"/>
    </row>
    <row r="5" spans="1:11" x14ac:dyDescent="0.25">
      <c r="A5" s="2"/>
      <c r="B5" s="2"/>
      <c r="D5" s="2"/>
      <c r="E5" s="2"/>
      <c r="F5" s="2"/>
      <c r="G5" s="2"/>
      <c r="H5" s="2"/>
      <c r="J5" s="7" t="s">
        <v>19</v>
      </c>
      <c r="K5" s="2"/>
    </row>
    <row r="6" spans="1:11" x14ac:dyDescent="0.25">
      <c r="A6" s="2"/>
      <c r="B6" s="2"/>
      <c r="E6" s="2"/>
      <c r="F6" s="2"/>
      <c r="G6" s="2"/>
      <c r="H6" s="2"/>
      <c r="J6" s="8" t="s">
        <v>20</v>
      </c>
      <c r="K6" s="9" t="s">
        <v>21</v>
      </c>
    </row>
    <row r="7" spans="1:11" x14ac:dyDescent="0.25">
      <c r="A7" s="2"/>
      <c r="B7" s="2"/>
      <c r="D7" s="2"/>
      <c r="E7" s="2"/>
      <c r="F7" s="2"/>
      <c r="G7" s="2"/>
      <c r="H7" s="2"/>
      <c r="J7" s="8" t="s">
        <v>22</v>
      </c>
      <c r="K7" s="10"/>
    </row>
    <row r="8" spans="1:11" x14ac:dyDescent="0.25">
      <c r="A8" s="2"/>
      <c r="B8" s="2"/>
      <c r="D8" s="2"/>
      <c r="E8" s="2"/>
      <c r="F8" s="2"/>
      <c r="G8" s="2"/>
      <c r="H8" s="2"/>
      <c r="J8" s="8" t="s">
        <v>23</v>
      </c>
      <c r="K8" s="10" t="s">
        <v>9</v>
      </c>
    </row>
    <row r="9" spans="1:11" x14ac:dyDescent="0.25">
      <c r="A9" s="2"/>
      <c r="B9" s="2"/>
      <c r="D9" s="2"/>
      <c r="E9" s="2"/>
      <c r="F9" s="2"/>
      <c r="G9" s="2"/>
    </row>
    <row r="10" spans="1:11" x14ac:dyDescent="0.25">
      <c r="A10" s="2"/>
      <c r="B10" s="2"/>
      <c r="D10" s="2"/>
      <c r="E10" s="2"/>
      <c r="F10" s="2"/>
      <c r="G10" s="2"/>
    </row>
    <row r="11" spans="1:11" x14ac:dyDescent="0.25">
      <c r="A11" s="2"/>
      <c r="B11" s="2"/>
      <c r="D11" s="2"/>
      <c r="E11" s="2"/>
      <c r="F11" s="2"/>
      <c r="G11" s="2"/>
    </row>
    <row r="12" spans="1:11" x14ac:dyDescent="0.25">
      <c r="A12" s="2"/>
      <c r="B12" s="2"/>
      <c r="D12" s="2"/>
      <c r="E12" s="2"/>
      <c r="F12" s="2"/>
      <c r="G12" s="2"/>
    </row>
    <row r="13" spans="1:11" x14ac:dyDescent="0.25">
      <c r="A13" s="2"/>
      <c r="B13" s="2"/>
      <c r="D13" s="2"/>
      <c r="E13" s="2"/>
      <c r="F13" s="2"/>
      <c r="G13" s="2"/>
    </row>
    <row r="14" spans="1:11" x14ac:dyDescent="0.25">
      <c r="A14" s="2"/>
      <c r="B14" s="2"/>
      <c r="D14" s="2"/>
      <c r="E14" s="2"/>
      <c r="F14" s="2"/>
      <c r="G14" s="2"/>
    </row>
    <row r="15" spans="1:11" x14ac:dyDescent="0.25">
      <c r="A15" s="2"/>
      <c r="B15" s="2"/>
      <c r="D15" s="2"/>
      <c r="E15" s="2"/>
      <c r="F15" s="2"/>
      <c r="G15" s="2"/>
    </row>
    <row r="16" spans="1:11" x14ac:dyDescent="0.25">
      <c r="A16" s="2"/>
      <c r="B16" s="2"/>
      <c r="D16" s="2"/>
      <c r="E16" s="2"/>
      <c r="F16" s="2"/>
      <c r="G16" s="2"/>
    </row>
    <row r="17" spans="1:11" x14ac:dyDescent="0.25">
      <c r="A17" s="2"/>
      <c r="B17" s="2"/>
      <c r="D17" s="2"/>
      <c r="E17" s="2"/>
      <c r="F17" s="2"/>
      <c r="G17" s="2"/>
    </row>
    <row r="18" spans="1:11" x14ac:dyDescent="0.25">
      <c r="A18" s="2"/>
      <c r="B18" s="2"/>
      <c r="D18" s="2"/>
      <c r="E18" s="2"/>
      <c r="F18" s="2"/>
      <c r="G18" s="2"/>
    </row>
    <row r="19" spans="1:11" x14ac:dyDescent="0.25">
      <c r="A19" s="2"/>
      <c r="B19" s="2"/>
      <c r="D19" s="2"/>
      <c r="E19" s="2"/>
      <c r="F19" s="2"/>
      <c r="G19" s="2"/>
    </row>
    <row r="23" spans="1:11" x14ac:dyDescent="0.25">
      <c r="A23" s="2"/>
      <c r="B23" s="2"/>
      <c r="C23" s="11" t="s">
        <v>24</v>
      </c>
      <c r="D23" s="11" t="s">
        <v>25</v>
      </c>
      <c r="E23" s="12"/>
      <c r="F23" s="11" t="s">
        <v>9</v>
      </c>
      <c r="G23" s="12"/>
      <c r="H23" s="13"/>
      <c r="I23" s="13" t="s">
        <v>26</v>
      </c>
      <c r="J23" s="13" t="s">
        <v>27</v>
      </c>
      <c r="K23" s="13" t="s">
        <v>28</v>
      </c>
    </row>
    <row r="24" spans="1:11" x14ac:dyDescent="0.25">
      <c r="A24" s="14" t="s">
        <v>29</v>
      </c>
      <c r="B24" s="14" t="s">
        <v>30</v>
      </c>
      <c r="C24" s="15" t="s">
        <v>31</v>
      </c>
      <c r="D24" s="15" t="s">
        <v>32</v>
      </c>
      <c r="E24" s="13" t="s">
        <v>33</v>
      </c>
      <c r="F24" s="13" t="s">
        <v>34</v>
      </c>
      <c r="G24" s="13" t="s">
        <v>35</v>
      </c>
      <c r="H24" s="13" t="s">
        <v>36</v>
      </c>
      <c r="I24" s="13" t="s">
        <v>37</v>
      </c>
      <c r="J24" s="13" t="s">
        <v>38</v>
      </c>
      <c r="K24" s="13" t="s">
        <v>39</v>
      </c>
    </row>
    <row r="25" spans="1:11" x14ac:dyDescent="0.25">
      <c r="A25" s="16" t="s">
        <v>9</v>
      </c>
      <c r="B25" s="17" t="s">
        <v>14</v>
      </c>
      <c r="C25" s="18" t="s">
        <v>9</v>
      </c>
      <c r="D25" s="17" t="s">
        <v>9</v>
      </c>
      <c r="E25" s="17" t="s">
        <v>9</v>
      </c>
      <c r="F25" s="17" t="s">
        <v>9</v>
      </c>
      <c r="G25" s="17" t="s">
        <v>9</v>
      </c>
      <c r="H25" s="19" t="s">
        <v>9</v>
      </c>
      <c r="I25" s="10"/>
      <c r="J25" s="20" t="s">
        <v>9</v>
      </c>
      <c r="K25" s="18" t="str">
        <f t="shared" ref="K25:K26" si="0">IFERROR(J25*24,"")</f>
        <v/>
      </c>
    </row>
    <row r="26" spans="1:11" x14ac:dyDescent="0.25">
      <c r="A26" s="16" t="s">
        <v>9</v>
      </c>
      <c r="B26" s="17" t="s">
        <v>14</v>
      </c>
      <c r="C26" s="18" t="s">
        <v>9</v>
      </c>
      <c r="D26" s="17" t="s">
        <v>9</v>
      </c>
      <c r="E26" s="17" t="s">
        <v>9</v>
      </c>
      <c r="F26" s="17" t="s">
        <v>9</v>
      </c>
      <c r="G26" s="17" t="s">
        <v>9</v>
      </c>
      <c r="H26" s="19"/>
      <c r="I26" s="10"/>
      <c r="J26" s="20" t="s">
        <v>9</v>
      </c>
      <c r="K26" s="18" t="str">
        <f t="shared" si="0"/>
        <v/>
      </c>
    </row>
    <row r="27" spans="1:11" x14ac:dyDescent="0.25">
      <c r="A27" s="16" t="s">
        <v>9</v>
      </c>
      <c r="B27" s="17" t="s">
        <v>9</v>
      </c>
      <c r="C27" s="18" t="s">
        <v>9</v>
      </c>
      <c r="D27" s="17" t="s">
        <v>9</v>
      </c>
      <c r="E27" s="17" t="s">
        <v>9</v>
      </c>
      <c r="F27" s="17" t="s">
        <v>9</v>
      </c>
      <c r="G27" s="17"/>
      <c r="H27" s="19"/>
      <c r="I27" s="10"/>
      <c r="J27" s="20" t="s">
        <v>9</v>
      </c>
      <c r="K27" s="18" t="str">
        <f t="shared" ref="K27:K29" si="1">IFERROR(24*J27,"")</f>
        <v/>
      </c>
    </row>
    <row r="28" spans="1:11" ht="12.75" customHeight="1" x14ac:dyDescent="0.25">
      <c r="A28" s="16" t="s">
        <v>9</v>
      </c>
      <c r="B28" s="17"/>
      <c r="C28" s="18" t="s">
        <v>9</v>
      </c>
      <c r="D28" s="17" t="s">
        <v>9</v>
      </c>
      <c r="E28" s="17" t="s">
        <v>9</v>
      </c>
      <c r="F28" s="17"/>
      <c r="G28" s="17"/>
      <c r="H28" s="19"/>
      <c r="I28" s="10"/>
      <c r="J28" s="20" t="s">
        <v>9</v>
      </c>
      <c r="K28" s="18" t="str">
        <f t="shared" si="1"/>
        <v/>
      </c>
    </row>
    <row r="29" spans="1:11" ht="12.75" customHeight="1" x14ac:dyDescent="0.25">
      <c r="A29" s="16" t="s">
        <v>9</v>
      </c>
      <c r="B29" s="17"/>
      <c r="C29" s="18" t="s">
        <v>9</v>
      </c>
      <c r="D29" s="17"/>
      <c r="E29" s="17"/>
      <c r="F29" s="17"/>
      <c r="G29" s="17"/>
      <c r="H29" s="19"/>
      <c r="I29" s="10" t="s">
        <v>9</v>
      </c>
      <c r="J29" s="20" t="s">
        <v>9</v>
      </c>
      <c r="K29" s="18" t="str">
        <f t="shared" si="1"/>
        <v/>
      </c>
    </row>
    <row r="30" spans="1:11" ht="12.75" customHeight="1" x14ac:dyDescent="0.25">
      <c r="J30" s="2"/>
    </row>
    <row r="31" spans="1:11" ht="12.75" customHeight="1" x14ac:dyDescent="0.25">
      <c r="A31" s="21" t="s">
        <v>40</v>
      </c>
      <c r="B31" s="22"/>
      <c r="C31" s="18">
        <f>IFERROR(ROUND(AVERAGE(C25:C29),2),0)</f>
        <v>0</v>
      </c>
      <c r="D31" s="23"/>
      <c r="E31" s="23">
        <f t="shared" ref="E31:I31" si="2">IFERROR(ROUND(AVERAGE(E25:E29),2),0)</f>
        <v>0</v>
      </c>
      <c r="F31" s="23">
        <f t="shared" si="2"/>
        <v>0</v>
      </c>
      <c r="G31" s="23">
        <f t="shared" si="2"/>
        <v>0</v>
      </c>
      <c r="H31" s="23">
        <f t="shared" si="2"/>
        <v>0</v>
      </c>
      <c r="I31" s="23">
        <f t="shared" si="2"/>
        <v>0</v>
      </c>
      <c r="J31" s="10"/>
      <c r="K31" s="23">
        <f>IFERROR(ROUND(AVERAGE(K25:K29),2),0)</f>
        <v>0</v>
      </c>
    </row>
    <row r="32" spans="1:11" ht="12.75" customHeight="1" x14ac:dyDescent="0.25">
      <c r="A32" s="21" t="s">
        <v>41</v>
      </c>
      <c r="B32" s="22"/>
      <c r="D32" s="17" t="s">
        <v>9</v>
      </c>
      <c r="E32" s="23" t="s">
        <v>9</v>
      </c>
      <c r="F32" s="23" t="s">
        <v>9</v>
      </c>
      <c r="G32" s="23" t="s">
        <v>9</v>
      </c>
      <c r="H32" s="23"/>
      <c r="I32" s="10"/>
      <c r="J32" s="10"/>
      <c r="K32" s="10" t="s">
        <v>9</v>
      </c>
    </row>
    <row r="33" spans="1:11" ht="12.75" customHeight="1" x14ac:dyDescent="0.25">
      <c r="A33" s="21" t="s">
        <v>42</v>
      </c>
      <c r="B33" s="22"/>
      <c r="D33" s="23">
        <f>IFERROR(ROUND(AVERAGE(D25:D29),2),0)</f>
        <v>0</v>
      </c>
      <c r="E33" s="23">
        <f t="shared" ref="E33:G33" si="3">IFERROR(SUM(E31*E32),0)</f>
        <v>0</v>
      </c>
      <c r="F33" s="23">
        <f t="shared" si="3"/>
        <v>0</v>
      </c>
      <c r="G33" s="23">
        <f t="shared" si="3"/>
        <v>0</v>
      </c>
      <c r="H33" s="23">
        <f t="shared" ref="H33:I33" si="4">IFERROR(ROUND(AVERAGE(H25:H29),2),0)</f>
        <v>0</v>
      </c>
      <c r="I33" s="23">
        <f t="shared" si="4"/>
        <v>0</v>
      </c>
      <c r="J33" s="10"/>
      <c r="K33" s="23">
        <f>IFERROR(SUM(K31*K32),0)</f>
        <v>0</v>
      </c>
    </row>
    <row r="34" spans="1:11" ht="12.75" customHeight="1" x14ac:dyDescent="0.25">
      <c r="A34" s="21" t="s">
        <v>43</v>
      </c>
      <c r="B34" s="22"/>
      <c r="D34" s="23">
        <f>IFERROR(SUM(D33:K33),0)</f>
        <v>0</v>
      </c>
      <c r="E34" s="12"/>
      <c r="F34" s="12"/>
      <c r="G34" s="12"/>
      <c r="H34" s="12"/>
    </row>
    <row r="35" spans="1:11" ht="12.75" customHeight="1" x14ac:dyDescent="0.25">
      <c r="I35" s="24" t="s">
        <v>44</v>
      </c>
      <c r="J35" s="25"/>
      <c r="K35" s="26"/>
    </row>
    <row r="36" spans="1:11" ht="12.75" customHeight="1" x14ac:dyDescent="0.25">
      <c r="I36" s="27" t="s">
        <v>45</v>
      </c>
      <c r="J36" s="28"/>
      <c r="K36" s="29" t="s">
        <v>9</v>
      </c>
    </row>
    <row r="37" spans="1:11" ht="12.75" customHeight="1" x14ac:dyDescent="0.25">
      <c r="A37" s="21" t="s">
        <v>46</v>
      </c>
      <c r="B37" s="2"/>
      <c r="D37" s="12"/>
      <c r="E37" s="12"/>
      <c r="F37" s="12"/>
      <c r="G37" s="12"/>
      <c r="H37" s="12"/>
      <c r="I37" s="30" t="s">
        <v>47</v>
      </c>
      <c r="J37" s="31"/>
      <c r="K37" s="10" t="s">
        <v>9</v>
      </c>
    </row>
    <row r="38" spans="1:11" ht="12.75" customHeight="1" x14ac:dyDescent="0.25">
      <c r="A38" s="21" t="s">
        <v>48</v>
      </c>
      <c r="B38" s="2"/>
      <c r="D38" s="32" t="s">
        <v>14</v>
      </c>
      <c r="E38" s="17" t="s">
        <v>14</v>
      </c>
      <c r="F38" s="17"/>
      <c r="G38" s="17" t="s">
        <v>9</v>
      </c>
      <c r="H38" s="17" t="s">
        <v>9</v>
      </c>
      <c r="I38" s="30" t="s">
        <v>49</v>
      </c>
      <c r="J38" s="31"/>
      <c r="K38" s="10" t="str">
        <f>IFERROR(SUM(K36-K37),"")</f>
        <v/>
      </c>
    </row>
    <row r="39" spans="1:11" ht="12.75" customHeight="1" x14ac:dyDescent="0.25">
      <c r="A39" s="21" t="s">
        <v>50</v>
      </c>
      <c r="B39" s="2"/>
      <c r="D39" s="23" t="s">
        <v>9</v>
      </c>
      <c r="E39" s="17" t="s">
        <v>9</v>
      </c>
      <c r="F39" s="17" t="s">
        <v>9</v>
      </c>
      <c r="G39" s="17" t="s">
        <v>9</v>
      </c>
      <c r="H39" s="17" t="s">
        <v>9</v>
      </c>
      <c r="I39" s="27" t="s">
        <v>51</v>
      </c>
      <c r="J39" s="31"/>
      <c r="K39" s="10" t="s">
        <v>9</v>
      </c>
    </row>
    <row r="40" spans="1:11" ht="12.75" customHeight="1" x14ac:dyDescent="0.25">
      <c r="A40" s="21" t="s">
        <v>52</v>
      </c>
      <c r="B40" s="2"/>
      <c r="D40" s="17" t="s">
        <v>53</v>
      </c>
      <c r="E40" s="17" t="s">
        <v>14</v>
      </c>
      <c r="F40" s="17"/>
      <c r="G40" s="17" t="s">
        <v>9</v>
      </c>
      <c r="H40" s="17" t="s">
        <v>9</v>
      </c>
      <c r="I40" s="30" t="s">
        <v>54</v>
      </c>
      <c r="J40" s="31"/>
      <c r="K40" s="10" t="str">
        <f>IFERROR(SUM(K38-K39),"")</f>
        <v/>
      </c>
    </row>
    <row r="41" spans="1:11" ht="12.75" customHeight="1" x14ac:dyDescent="0.25">
      <c r="A41" s="21" t="s">
        <v>55</v>
      </c>
      <c r="B41" s="2"/>
      <c r="D41" s="23">
        <f t="shared" ref="D41:H41" si="5">IFERROR(IF(D40="bi-weekly", D39*2,IF(D40="semi",D39*2,IF(D40="weekly",D39*4,IF(D40="monthly",D39,IF(D40,"",0))))),0)</f>
        <v>0</v>
      </c>
      <c r="E41" s="23">
        <f t="shared" si="5"/>
        <v>0</v>
      </c>
      <c r="F41" s="17">
        <f t="shared" si="5"/>
        <v>0</v>
      </c>
      <c r="G41" s="17">
        <f t="shared" si="5"/>
        <v>0</v>
      </c>
      <c r="H41" s="17">
        <f t="shared" si="5"/>
        <v>0</v>
      </c>
      <c r="I41" s="33" t="s">
        <v>56</v>
      </c>
      <c r="J41" s="34"/>
      <c r="K41" s="10" t="str">
        <f>K40</f>
        <v/>
      </c>
    </row>
    <row r="42" spans="1:11" ht="12.75" customHeight="1" x14ac:dyDescent="0.25">
      <c r="A42" s="21" t="s">
        <v>57</v>
      </c>
      <c r="B42" s="2"/>
      <c r="D42" s="23">
        <f>SUM(D41:H41)</f>
        <v>0</v>
      </c>
      <c r="E42" s="12"/>
      <c r="F42" s="12"/>
      <c r="G42" s="12"/>
    </row>
    <row r="43" spans="1:11" ht="12.75" customHeight="1" x14ac:dyDescent="0.25">
      <c r="A43" s="21"/>
      <c r="B43" s="2"/>
      <c r="D43" s="2"/>
      <c r="E43" s="2"/>
      <c r="F43" s="2"/>
      <c r="G43" s="2"/>
      <c r="I43" s="24" t="s">
        <v>58</v>
      </c>
      <c r="J43" s="35"/>
      <c r="K43" s="35"/>
    </row>
    <row r="44" spans="1:11" ht="12.75" customHeight="1" x14ac:dyDescent="0.25">
      <c r="A44" s="21" t="s">
        <v>59</v>
      </c>
      <c r="B44" s="36"/>
      <c r="D44" s="37">
        <f>(IF(K6="x",D34*4,IF(K7="x",D34*2,IF(K8="x",D34*2))))</f>
        <v>0</v>
      </c>
      <c r="E44" s="12" t="s">
        <v>60</v>
      </c>
      <c r="F44" s="12"/>
      <c r="G44" s="12"/>
      <c r="I44" s="38" t="s">
        <v>61</v>
      </c>
      <c r="J44" s="12"/>
      <c r="K44" s="10" t="s">
        <v>9</v>
      </c>
    </row>
    <row r="45" spans="1:11" ht="12.75" customHeight="1" x14ac:dyDescent="0.25">
      <c r="A45" s="21" t="s">
        <v>62</v>
      </c>
      <c r="B45" s="36"/>
      <c r="D45" s="37">
        <f>D42</f>
        <v>0</v>
      </c>
      <c r="E45" s="12" t="s">
        <v>63</v>
      </c>
      <c r="F45" s="12"/>
      <c r="G45" s="12"/>
      <c r="I45" s="38" t="s">
        <v>64</v>
      </c>
      <c r="J45" s="12"/>
      <c r="K45" s="10" t="s">
        <v>9</v>
      </c>
    </row>
    <row r="46" spans="1:11" ht="12.75" customHeight="1" x14ac:dyDescent="0.25">
      <c r="A46" s="21" t="s">
        <v>65</v>
      </c>
      <c r="B46" s="36"/>
      <c r="D46" s="37">
        <f>SUM(D44-D45)</f>
        <v>0</v>
      </c>
      <c r="E46" s="12" t="s">
        <v>66</v>
      </c>
      <c r="F46" s="12"/>
      <c r="G46" s="12"/>
      <c r="I46" s="38" t="s">
        <v>67</v>
      </c>
      <c r="J46" s="12"/>
      <c r="K46" s="10" t="s">
        <v>9</v>
      </c>
    </row>
    <row r="47" spans="1:11" ht="12.75" customHeight="1" x14ac:dyDescent="0.25">
      <c r="A47" s="21" t="s">
        <v>68</v>
      </c>
      <c r="B47" s="36"/>
      <c r="D47" s="37">
        <f>IF(K6="x", D34*4.3,IF(K7="x", D34*2.15,IF(K8="x",D34*2)))</f>
        <v>0</v>
      </c>
      <c r="E47" s="12" t="s">
        <v>69</v>
      </c>
      <c r="F47" s="12"/>
      <c r="G47" s="12"/>
      <c r="I47" s="38" t="s">
        <v>70</v>
      </c>
      <c r="J47" s="12"/>
      <c r="K47" s="37">
        <f>D47*(1-0.2)</f>
        <v>0</v>
      </c>
    </row>
    <row r="48" spans="1:11" ht="12.75" customHeight="1" x14ac:dyDescent="0.25">
      <c r="I48" s="38" t="s">
        <v>71</v>
      </c>
      <c r="J48" s="12"/>
      <c r="K48" s="37">
        <f>IFERROR(K46*(K47/K45),0)</f>
        <v>0</v>
      </c>
    </row>
    <row r="49" spans="1:11" ht="12.75" customHeight="1" x14ac:dyDescent="0.25">
      <c r="I49" s="39" t="s">
        <v>72</v>
      </c>
      <c r="J49" s="40"/>
      <c r="K49" s="37">
        <f>IFERROR(K46*(K44/K45),0)</f>
        <v>0</v>
      </c>
    </row>
    <row r="50" spans="1:11" ht="15.75" customHeight="1" x14ac:dyDescent="0.25"/>
    <row r="51" spans="1:11" ht="15.75" customHeight="1" x14ac:dyDescent="0.25"/>
    <row r="52" spans="1:11" ht="15.75" customHeight="1" x14ac:dyDescent="0.25">
      <c r="A52" s="21"/>
      <c r="D52" s="41"/>
    </row>
    <row r="53" spans="1:11" ht="15.75" customHeight="1" x14ac:dyDescent="0.25"/>
    <row r="54" spans="1:11" ht="15.75" customHeight="1" x14ac:dyDescent="0.25"/>
    <row r="55" spans="1:11" ht="15.75" customHeight="1" x14ac:dyDescent="0.25"/>
    <row r="56" spans="1:11" ht="15.75" customHeight="1" x14ac:dyDescent="0.25"/>
    <row r="57" spans="1:11" ht="15.75" customHeight="1" x14ac:dyDescent="0.25"/>
    <row r="58" spans="1:11" ht="15.75" customHeight="1" x14ac:dyDescent="0.25"/>
    <row r="59" spans="1:11" ht="15.75" customHeight="1" x14ac:dyDescent="0.25"/>
    <row r="60" spans="1:11" ht="15.75" customHeight="1" x14ac:dyDescent="0.25"/>
    <row r="61" spans="1:11" ht="15.75" customHeight="1" x14ac:dyDescent="0.25"/>
    <row r="62" spans="1:11" ht="15.75" customHeight="1" x14ac:dyDescent="0.25"/>
    <row r="63" spans="1:11" ht="15.75" customHeight="1" x14ac:dyDescent="0.25"/>
    <row r="64" spans="1:11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</sheetData>
  <dataValidations count="5">
    <dataValidation type="list" allowBlank="1" showErrorMessage="1" sqref="B2" xr:uid="{00000000-0002-0000-0100-000000000000}">
      <formula1>"-,Intake,Renewal,SMRF,Change,Received"</formula1>
    </dataValidation>
    <dataValidation type="list" allowBlank="1" showErrorMessage="1" sqref="C2" xr:uid="{00000000-0002-0000-0100-000001000000}">
      <formula1>"-,Intake,Renewal,SMRF,Change"</formula1>
    </dataValidation>
    <dataValidation type="list" allowBlank="1" showErrorMessage="1" sqref="D40:H40" xr:uid="{00000000-0002-0000-0100-000002000000}">
      <formula1>"-,bi-weekly,weekly,semi,monthly"</formula1>
    </dataValidation>
    <dataValidation type="list" allowBlank="1" showErrorMessage="1" sqref="D38:H38" xr:uid="{00000000-0002-0000-0100-000003000000}">
      <formula1>"-,Health Ins,Health savings,Life ins,Parking,Retirement,Flex,Other"</formula1>
    </dataValidation>
    <dataValidation type="list" allowBlank="1" showErrorMessage="1" sqref="B25:B29" xr:uid="{00000000-0002-0000-0100-000004000000}">
      <formula1>"-,Paystubs,Work#,Employer Record,FDSH"</formula1>
    </dataValidation>
  </dataValidations>
  <pageMargins left="0.25" right="0.25" top="0.5" bottom="0.25" header="0" footer="0"/>
  <pageSetup orientation="landscape"/>
  <headerFooter>
    <oddHeader>&amp;CDocumentation of Prospective Earned Income&amp;REI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Directions</vt:lpstr>
      <vt:lpstr>Prospective Budgeting</vt:lpstr>
      <vt:lpstr>CalendarYear</vt:lpstr>
      <vt:lpstr>WeekStart</vt:lpstr>
      <vt:lpstr>Year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DILLAVOU</dc:creator>
  <cp:lastModifiedBy>Johnson, Robyn</cp:lastModifiedBy>
  <dcterms:created xsi:type="dcterms:W3CDTF">2017-11-16T18:49:16Z</dcterms:created>
  <dcterms:modified xsi:type="dcterms:W3CDTF">2025-02-10T17:01:46Z</dcterms:modified>
</cp:coreProperties>
</file>